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Florin\Documents\wren-webiste\public\modele\"/>
    </mc:Choice>
  </mc:AlternateContent>
  <xr:revisionPtr revIDLastSave="0" documentId="13_ncr:1_{CCD0643E-D1E4-4382-B02A-92A08A7C917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odel completat" sheetId="1" r:id="rId1"/>
    <sheet name="Model gol" sheetId="2" r:id="rId2"/>
    <sheet name="Operațiun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2" l="1"/>
  <c r="E47" i="2"/>
  <c r="D47" i="2"/>
  <c r="C47" i="2"/>
  <c r="C48" i="2" s="1"/>
  <c r="H46" i="2"/>
  <c r="G46" i="2"/>
  <c r="H45" i="2"/>
  <c r="J45" i="2" s="1"/>
  <c r="G45" i="2"/>
  <c r="I45" i="2" s="1"/>
  <c r="H44" i="2"/>
  <c r="G44" i="2"/>
  <c r="I44" i="2" s="1"/>
  <c r="H43" i="2"/>
  <c r="G43" i="2"/>
  <c r="I43" i="2" s="1"/>
  <c r="H42" i="2"/>
  <c r="G42" i="2"/>
  <c r="I42" i="2" s="1"/>
  <c r="H41" i="2"/>
  <c r="G41" i="2"/>
  <c r="I41" i="2" s="1"/>
  <c r="H40" i="2"/>
  <c r="G40" i="2"/>
  <c r="I40" i="2" s="1"/>
  <c r="H39" i="2"/>
  <c r="G39" i="2"/>
  <c r="I39" i="2" s="1"/>
  <c r="H38" i="2"/>
  <c r="G38" i="2"/>
  <c r="I38" i="2" s="1"/>
  <c r="H37" i="2"/>
  <c r="G37" i="2"/>
  <c r="I37" i="2" s="1"/>
  <c r="H36" i="2"/>
  <c r="G36" i="2"/>
  <c r="I36" i="2" s="1"/>
  <c r="H35" i="2"/>
  <c r="G35" i="2"/>
  <c r="I35" i="2" s="1"/>
  <c r="H34" i="2"/>
  <c r="G34" i="2"/>
  <c r="I34" i="2" s="1"/>
  <c r="H33" i="2"/>
  <c r="G33" i="2"/>
  <c r="I33" i="2" s="1"/>
  <c r="H32" i="2"/>
  <c r="G32" i="2"/>
  <c r="I32" i="2" s="1"/>
  <c r="H31" i="2"/>
  <c r="G31" i="2"/>
  <c r="I31" i="2" s="1"/>
  <c r="H30" i="2"/>
  <c r="G30" i="2"/>
  <c r="I30" i="2" s="1"/>
  <c r="H29" i="2"/>
  <c r="G29" i="2"/>
  <c r="I29" i="2" s="1"/>
  <c r="H28" i="2"/>
  <c r="J28" i="2" s="1"/>
  <c r="G28" i="2"/>
  <c r="H27" i="2"/>
  <c r="J27" i="2" s="1"/>
  <c r="G27" i="2"/>
  <c r="I27" i="2" s="1"/>
  <c r="H26" i="2"/>
  <c r="G26" i="2"/>
  <c r="I26" i="2" s="1"/>
  <c r="H25" i="2"/>
  <c r="G25" i="2"/>
  <c r="I25" i="2" s="1"/>
  <c r="H24" i="2"/>
  <c r="G24" i="2"/>
  <c r="I24" i="2" s="1"/>
  <c r="H23" i="2"/>
  <c r="G23" i="2"/>
  <c r="I23" i="2" s="1"/>
  <c r="H22" i="2"/>
  <c r="G22" i="2"/>
  <c r="I22" i="2" s="1"/>
  <c r="H21" i="2"/>
  <c r="G21" i="2"/>
  <c r="I21" i="2" s="1"/>
  <c r="H20" i="2"/>
  <c r="G20" i="2"/>
  <c r="I20" i="2" s="1"/>
  <c r="H19" i="2"/>
  <c r="G19" i="2"/>
  <c r="I19" i="2" s="1"/>
  <c r="H18" i="2"/>
  <c r="G18" i="2"/>
  <c r="I18" i="2" s="1"/>
  <c r="H17" i="2"/>
  <c r="G17" i="2"/>
  <c r="I17" i="2" s="1"/>
  <c r="H16" i="2"/>
  <c r="G16" i="2"/>
  <c r="I16" i="2" s="1"/>
  <c r="H15" i="2"/>
  <c r="G15" i="2"/>
  <c r="I15" i="2" s="1"/>
  <c r="H14" i="2"/>
  <c r="G14" i="2"/>
  <c r="I14" i="2" s="1"/>
  <c r="H13" i="2"/>
  <c r="G13" i="2"/>
  <c r="I13" i="2" s="1"/>
  <c r="H12" i="2"/>
  <c r="G12" i="2"/>
  <c r="I12" i="2" s="1"/>
  <c r="H11" i="2"/>
  <c r="G11" i="2"/>
  <c r="I11" i="2" s="1"/>
  <c r="H10" i="2"/>
  <c r="G10" i="2"/>
  <c r="I10" i="2" s="1"/>
  <c r="H9" i="2"/>
  <c r="G9" i="2"/>
  <c r="I9" i="2" s="1"/>
  <c r="H8" i="2"/>
  <c r="G8" i="2"/>
  <c r="I8" i="2" s="1"/>
  <c r="H7" i="2"/>
  <c r="G7" i="2"/>
  <c r="I7" i="2" s="1"/>
  <c r="D24" i="1"/>
  <c r="C24" i="1"/>
  <c r="C25" i="1" s="1"/>
  <c r="F23" i="1"/>
  <c r="H23" i="1" s="1"/>
  <c r="E23" i="1"/>
  <c r="G23" i="1" s="1"/>
  <c r="F22" i="1"/>
  <c r="H22" i="1" s="1"/>
  <c r="E22" i="1"/>
  <c r="G22" i="1" s="1"/>
  <c r="I22" i="1" s="1"/>
  <c r="F21" i="1"/>
  <c r="H21" i="1" s="1"/>
  <c r="E21" i="1"/>
  <c r="F20" i="1"/>
  <c r="H20" i="1" s="1"/>
  <c r="E20" i="1"/>
  <c r="G20" i="1" s="1"/>
  <c r="I20" i="1" s="1"/>
  <c r="F19" i="1"/>
  <c r="H19" i="1" s="1"/>
  <c r="E19" i="1"/>
  <c r="G19" i="1" s="1"/>
  <c r="I19" i="1" s="1"/>
  <c r="F18" i="1"/>
  <c r="H18" i="1" s="1"/>
  <c r="E18" i="1"/>
  <c r="G18" i="1" s="1"/>
  <c r="I18" i="1" s="1"/>
  <c r="F17" i="1"/>
  <c r="H17" i="1" s="1"/>
  <c r="E17" i="1"/>
  <c r="G17" i="1" s="1"/>
  <c r="I17" i="1" s="1"/>
  <c r="F16" i="1"/>
  <c r="H16" i="1" s="1"/>
  <c r="E16" i="1"/>
  <c r="G16" i="1" s="1"/>
  <c r="F15" i="1"/>
  <c r="H15" i="1" s="1"/>
  <c r="E15" i="1"/>
  <c r="G15" i="1" s="1"/>
  <c r="I15" i="1" s="1"/>
  <c r="F14" i="1"/>
  <c r="H14" i="1" s="1"/>
  <c r="E14" i="1"/>
  <c r="G14" i="1" s="1"/>
  <c r="I14" i="1" s="1"/>
  <c r="F13" i="1"/>
  <c r="H13" i="1" s="1"/>
  <c r="E13" i="1"/>
  <c r="G13" i="1" s="1"/>
  <c r="F12" i="1"/>
  <c r="H12" i="1" s="1"/>
  <c r="E12" i="1"/>
  <c r="G12" i="1" s="1"/>
  <c r="I12" i="1" s="1"/>
  <c r="F11" i="1"/>
  <c r="H11" i="1" s="1"/>
  <c r="E11" i="1"/>
  <c r="G11" i="1" s="1"/>
  <c r="I11" i="1" s="1"/>
  <c r="F10" i="1"/>
  <c r="H10" i="1" s="1"/>
  <c r="E10" i="1"/>
  <c r="G10" i="1" s="1"/>
  <c r="F9" i="1"/>
  <c r="H9" i="1" s="1"/>
  <c r="E9" i="1"/>
  <c r="G9" i="1" s="1"/>
  <c r="I9" i="1" s="1"/>
  <c r="F8" i="1"/>
  <c r="H8" i="1" s="1"/>
  <c r="E8" i="1"/>
  <c r="G8" i="1" s="1"/>
  <c r="I8" i="1" s="1"/>
  <c r="F7" i="1"/>
  <c r="E7" i="1"/>
  <c r="G7" i="1" s="1"/>
  <c r="J43" i="2" l="1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44" i="2"/>
  <c r="I28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I23" i="1"/>
  <c r="J10" i="1"/>
  <c r="E48" i="2"/>
  <c r="I16" i="1"/>
  <c r="I13" i="1"/>
  <c r="H47" i="2"/>
  <c r="J46" i="2"/>
  <c r="J47" i="2" s="1"/>
  <c r="G47" i="2"/>
  <c r="G48" i="2" s="1"/>
  <c r="I46" i="2"/>
  <c r="I47" i="2" s="1"/>
  <c r="I48" i="2" s="1"/>
  <c r="E24" i="1"/>
  <c r="G21" i="1"/>
  <c r="G24" i="1" s="1"/>
  <c r="F24" i="1"/>
  <c r="H7" i="1"/>
  <c r="I7" i="1"/>
  <c r="J23" i="1"/>
  <c r="J22" i="1"/>
  <c r="J20" i="1"/>
  <c r="J19" i="1"/>
  <c r="J18" i="1"/>
  <c r="J17" i="1"/>
  <c r="J16" i="1"/>
  <c r="J15" i="1"/>
  <c r="J14" i="1"/>
  <c r="J13" i="1"/>
  <c r="J12" i="1"/>
  <c r="J11" i="1"/>
  <c r="I10" i="1"/>
  <c r="J9" i="1"/>
  <c r="J8" i="1"/>
  <c r="J21" i="1" l="1"/>
  <c r="I21" i="1"/>
  <c r="I24" i="1" s="1"/>
  <c r="J7" i="1"/>
  <c r="J24" i="1" s="1"/>
  <c r="H24" i="1"/>
  <c r="G25" i="1" s="1"/>
  <c r="E25" i="1"/>
  <c r="I25" i="1" l="1"/>
</calcChain>
</file>

<file path=xl/sharedStrings.xml><?xml version="1.0" encoding="utf-8"?>
<sst xmlns="http://schemas.openxmlformats.org/spreadsheetml/2006/main" count="133" uniqueCount="73">
  <si>
    <t>Model de balanță de verificare completat, Companie demo 01 (lei)</t>
  </si>
  <si>
    <t>Date sintetice, inventate pentru exemplu; nu reprezintă contabilitatea unei firme reale. Sursa: Avolia, avolia.ro. Model orientativ, de verificat cu contabilul.</t>
  </si>
  <si>
    <t>Albastru = valori introduse; negru = formule. Rulajele vin din foaia „Operațiuni”.</t>
  </si>
  <si>
    <t>Cont</t>
  </si>
  <si>
    <t>Denumire</t>
  </si>
  <si>
    <t>Sold inițial</t>
  </si>
  <si>
    <t>Rulaje</t>
  </si>
  <si>
    <t>Total sume</t>
  </si>
  <si>
    <t>Sold final</t>
  </si>
  <si>
    <t>Debit</t>
  </si>
  <si>
    <t>Credit</t>
  </si>
  <si>
    <t>1012</t>
  </si>
  <si>
    <t>Capital subscris vărsat</t>
  </si>
  <si>
    <t>1171</t>
  </si>
  <si>
    <t>Rezultatul reportat</t>
  </si>
  <si>
    <t>121</t>
  </si>
  <si>
    <t>Profit sau pierdere</t>
  </si>
  <si>
    <t>2131</t>
  </si>
  <si>
    <t>Echipamente tehnologice</t>
  </si>
  <si>
    <t>2813</t>
  </si>
  <si>
    <t>Amortizarea instalațiilor și mijloacelor de transport</t>
  </si>
  <si>
    <t>371</t>
  </si>
  <si>
    <t>Mărfuri</t>
  </si>
  <si>
    <t>401</t>
  </si>
  <si>
    <t>Furnizori</t>
  </si>
  <si>
    <t>4111</t>
  </si>
  <si>
    <t>Clienți</t>
  </si>
  <si>
    <t>4423</t>
  </si>
  <si>
    <t>TVA de plată</t>
  </si>
  <si>
    <t>4426</t>
  </si>
  <si>
    <t>TVA deductibilă</t>
  </si>
  <si>
    <t>4427</t>
  </si>
  <si>
    <t>TVA colectată</t>
  </si>
  <si>
    <t>5121</t>
  </si>
  <si>
    <t>Conturi la bănci în lei</t>
  </si>
  <si>
    <t>5311</t>
  </si>
  <si>
    <t>Casa în lei</t>
  </si>
  <si>
    <t>607</t>
  </si>
  <si>
    <t>Cheltuieli privind mărfurile</t>
  </si>
  <si>
    <t>612</t>
  </si>
  <si>
    <t>Cheltuieli cu chiriile</t>
  </si>
  <si>
    <t>6811</t>
  </si>
  <si>
    <t>Cheltuieli de exploatare privind amortizarea</t>
  </si>
  <si>
    <t>707</t>
  </si>
  <si>
    <t>Venituri din vânzarea mărfurilor</t>
  </si>
  <si>
    <t>Total</t>
  </si>
  <si>
    <t>Egalitate</t>
  </si>
  <si>
    <t>Model de balanță de verificare (lei)</t>
  </si>
  <si>
    <t>Completează doar celulele galbene: cont, denumire, sold inițial și rulaje. Restul se calculează singur. Exemplu: foaia „Model completat”.</t>
  </si>
  <si>
    <t>Operațiunile din exemplu, Companie demo 01 (lei)</t>
  </si>
  <si>
    <t>Foaia „Model completat” calculează rulajele din acest tabel. Schimbă o sumă și balanța se actualizează.</t>
  </si>
  <si>
    <t>Operațiune</t>
  </si>
  <si>
    <t>Cont debitor</t>
  </si>
  <si>
    <t>Cont creditor</t>
  </si>
  <si>
    <t>Sumă</t>
  </si>
  <si>
    <t>Cumpărare de mărfuri</t>
  </si>
  <si>
    <t>TVA pe cumpărarea de mărfuri (21%)</t>
  </si>
  <si>
    <t>Factură de chirie</t>
  </si>
  <si>
    <t>TVA pe chirie (21%)</t>
  </si>
  <si>
    <t>Vânzare de mărfuri</t>
  </si>
  <si>
    <t>TVA pe vânzare (21%)</t>
  </si>
  <si>
    <t>Descărcarea gestiunii</t>
  </si>
  <si>
    <t>Încasare de la client</t>
  </si>
  <si>
    <t>Plată către furnizor</t>
  </si>
  <si>
    <t>Amortizarea lunii</t>
  </si>
  <si>
    <t>Numerar ridicat de la bancă</t>
  </si>
  <si>
    <t>Plata TVA-ului din perioada anterioară</t>
  </si>
  <si>
    <t>Regularizare TVA: compensare cu TVA deductibilă</t>
  </si>
  <si>
    <t>Regularizare TVA: TVA de plată</t>
  </si>
  <si>
    <t>Închidere cheltuieli cu mărfurile</t>
  </si>
  <si>
    <t>Închidere cheltuieli cu chiriile</t>
  </si>
  <si>
    <t>Închidere cheltuieli cu amortizarea</t>
  </si>
  <si>
    <t>Închidere venituri din mărfuri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</si>
</sst>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&quot;–&quot;"/>
  </numFmts>
  <fonts count="7" x14ac:knownFonts="1">
    <font>
      <sz val="11"/>
      <color theme="1"/>
      <name val="Calibri"/>
      <family val="2"/>
      <scheme val="minor"/>
    </font>
    <font>
      <b/>
      <sz val="14"/>
      <name val="Arial"/>
    </font>
    <font>
      <sz val="10"/>
      <color rgb="FF5E5D58"/>
      <name val="Arial"/>
    </font>
    <font>
      <b/>
      <sz val="10"/>
      <name val="Arial"/>
    </font>
    <font>
      <sz val="10"/>
      <color rgb="FF0000FF"/>
      <name val="Arial"/>
    </font>
    <font>
      <sz val="10"/>
      <color rgb="FF171716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7E6E2"/>
      </patternFill>
    </fill>
    <fill>
      <patternFill patternType="solid">
        <fgColor rgb="FFFFF8DC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C7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49" fontId="4" fillId="0" borderId="1" xfId="0" applyNumberFormat="1" applyFont="1" applyBorder="1"/>
    <xf numFmtId="164" fontId="4" fillId="0" borderId="1" xfId="0" applyNumberFormat="1" applyFont="1" applyBorder="1"/>
    <xf numFmtId="164" fontId="5" fillId="0" borderId="1" xfId="0" applyNumberFormat="1" applyFont="1" applyBorder="1"/>
    <xf numFmtId="0" fontId="3" fillId="2" borderId="0" xfId="0" applyFont="1" applyFill="1"/>
    <xf numFmtId="164" fontId="3" fillId="2" borderId="0" xfId="0" applyNumberFormat="1" applyFont="1" applyFill="1"/>
    <xf numFmtId="49" fontId="4" fillId="3" borderId="1" xfId="0" applyNumberFormat="1" applyFont="1" applyFill="1" applyBorder="1"/>
    <xf numFmtId="164" fontId="4" fillId="3" borderId="1" xfId="0" applyNumberFormat="1" applyFont="1" applyFill="1" applyBorder="1"/>
    <xf numFmtId="0" fontId="6" fillId="0" borderId="0" xfId="0" applyFont="1"/>
    <xf numFmtId="49" fontId="4" fillId="0" borderId="0" xfId="0" applyNumberFormat="1" applyFont="1"/>
    <xf numFmtId="164" fontId="4" fillId="0" borderId="0" xfId="0" applyNumberFormat="1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tabSelected="1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9" customWidth="1"/>
    <col min="2" max="2" width="50" customWidth="1"/>
    <col min="3" max="10" width="13" customWidth="1"/>
  </cols>
  <sheetData>
    <row r="1" spans="1:10" ht="18" x14ac:dyDescent="0.25">
      <c r="A1" s="1" t="s">
        <v>0</v>
      </c>
    </row>
    <row r="2" spans="1:10" x14ac:dyDescent="0.25">
      <c r="A2" s="2" t="s">
        <v>1</v>
      </c>
    </row>
    <row r="3" spans="1:10" x14ac:dyDescent="0.25">
      <c r="A3" s="2" t="s">
        <v>2</v>
      </c>
    </row>
    <row r="5" spans="1:10" x14ac:dyDescent="0.25">
      <c r="A5" s="14" t="s">
        <v>3</v>
      </c>
      <c r="B5" s="14" t="s">
        <v>4</v>
      </c>
      <c r="C5" s="14" t="s">
        <v>5</v>
      </c>
      <c r="D5" s="14"/>
      <c r="E5" s="14" t="s">
        <v>6</v>
      </c>
      <c r="F5" s="14"/>
      <c r="G5" s="14" t="s">
        <v>7</v>
      </c>
      <c r="H5" s="14"/>
      <c r="I5" s="14" t="s">
        <v>8</v>
      </c>
      <c r="J5" s="14"/>
    </row>
    <row r="6" spans="1:10" x14ac:dyDescent="0.25">
      <c r="A6" s="14"/>
      <c r="B6" s="14"/>
      <c r="C6" s="3" t="s">
        <v>9</v>
      </c>
      <c r="D6" s="3" t="s">
        <v>10</v>
      </c>
      <c r="E6" s="3" t="s">
        <v>9</v>
      </c>
      <c r="F6" s="3" t="s">
        <v>10</v>
      </c>
      <c r="G6" s="3" t="s">
        <v>9</v>
      </c>
      <c r="H6" s="3" t="s">
        <v>10</v>
      </c>
      <c r="I6" s="3" t="s">
        <v>9</v>
      </c>
      <c r="J6" s="3" t="s">
        <v>10</v>
      </c>
    </row>
    <row r="7" spans="1:10" x14ac:dyDescent="0.25">
      <c r="A7" s="4" t="s">
        <v>11</v>
      </c>
      <c r="B7" s="4" t="s">
        <v>12</v>
      </c>
      <c r="C7" s="5">
        <v>0</v>
      </c>
      <c r="D7" s="5">
        <v>5000</v>
      </c>
      <c r="E7" s="6">
        <f>SUMIF(Operațiuni!$B:$B,$A7,Operațiuni!$D:$D)</f>
        <v>0</v>
      </c>
      <c r="F7" s="6">
        <f>SUMIF(Operațiuni!$C:$C,$A7,Operațiuni!$D:$D)</f>
        <v>0</v>
      </c>
      <c r="G7" s="6">
        <f t="shared" ref="G7:G23" si="0">C7+E7</f>
        <v>0</v>
      </c>
      <c r="H7" s="6">
        <f t="shared" ref="H7:H23" si="1">D7+F7</f>
        <v>5000</v>
      </c>
      <c r="I7" s="6">
        <f t="shared" ref="I7:I23" si="2">MAX(G7-H7,0)</f>
        <v>0</v>
      </c>
      <c r="J7" s="6">
        <f t="shared" ref="J7:J23" si="3">MAX(H7-G7,0)</f>
        <v>5000</v>
      </c>
    </row>
    <row r="8" spans="1:10" x14ac:dyDescent="0.25">
      <c r="A8" s="4" t="s">
        <v>13</v>
      </c>
      <c r="B8" s="4" t="s">
        <v>14</v>
      </c>
      <c r="C8" s="5">
        <v>0</v>
      </c>
      <c r="D8" s="5">
        <v>36000</v>
      </c>
      <c r="E8" s="6">
        <f>SUMIF(Operațiuni!$B:$B,$A8,Operațiuni!$D:$D)</f>
        <v>0</v>
      </c>
      <c r="F8" s="6">
        <f>SUMIF(Operațiuni!$C:$C,$A8,Operațiuni!$D:$D)</f>
        <v>0</v>
      </c>
      <c r="G8" s="6">
        <f t="shared" si="0"/>
        <v>0</v>
      </c>
      <c r="H8" s="6">
        <f t="shared" si="1"/>
        <v>36000</v>
      </c>
      <c r="I8" s="6">
        <f t="shared" si="2"/>
        <v>0</v>
      </c>
      <c r="J8" s="6">
        <f t="shared" si="3"/>
        <v>36000</v>
      </c>
    </row>
    <row r="9" spans="1:10" x14ac:dyDescent="0.25">
      <c r="A9" s="4" t="s">
        <v>15</v>
      </c>
      <c r="B9" s="4" t="s">
        <v>16</v>
      </c>
      <c r="C9" s="5">
        <v>0</v>
      </c>
      <c r="D9" s="5">
        <v>0</v>
      </c>
      <c r="E9" s="6">
        <f>SUMIF(Operațiuni!$B:$B,$A9,Operațiuni!$D:$D)</f>
        <v>7500</v>
      </c>
      <c r="F9" s="6">
        <f>SUMIF(Operațiuni!$C:$C,$A9,Operațiuni!$D:$D)</f>
        <v>10000</v>
      </c>
      <c r="G9" s="6">
        <f t="shared" si="0"/>
        <v>7500</v>
      </c>
      <c r="H9" s="6">
        <f t="shared" si="1"/>
        <v>10000</v>
      </c>
      <c r="I9" s="6">
        <f t="shared" si="2"/>
        <v>0</v>
      </c>
      <c r="J9" s="6">
        <f t="shared" si="3"/>
        <v>2500</v>
      </c>
    </row>
    <row r="10" spans="1:10" x14ac:dyDescent="0.25">
      <c r="A10" s="4" t="s">
        <v>17</v>
      </c>
      <c r="B10" s="4" t="s">
        <v>18</v>
      </c>
      <c r="C10" s="5">
        <v>20000</v>
      </c>
      <c r="D10" s="5">
        <v>0</v>
      </c>
      <c r="E10" s="6">
        <f>SUMIF(Operațiuni!$B:$B,$A10,Operațiuni!$D:$D)</f>
        <v>0</v>
      </c>
      <c r="F10" s="6">
        <f>SUMIF(Operațiuni!$C:$C,$A10,Operațiuni!$D:$D)</f>
        <v>0</v>
      </c>
      <c r="G10" s="6">
        <f t="shared" si="0"/>
        <v>20000</v>
      </c>
      <c r="H10" s="6">
        <f t="shared" si="1"/>
        <v>0</v>
      </c>
      <c r="I10" s="6">
        <f t="shared" si="2"/>
        <v>20000</v>
      </c>
      <c r="J10" s="6">
        <f t="shared" si="3"/>
        <v>0</v>
      </c>
    </row>
    <row r="11" spans="1:10" x14ac:dyDescent="0.25">
      <c r="A11" s="4" t="s">
        <v>19</v>
      </c>
      <c r="B11" s="4" t="s">
        <v>20</v>
      </c>
      <c r="C11" s="5">
        <v>0</v>
      </c>
      <c r="D11" s="5">
        <v>4000</v>
      </c>
      <c r="E11" s="6">
        <f>SUMIF(Operațiuni!$B:$B,$A11,Operațiuni!$D:$D)</f>
        <v>0</v>
      </c>
      <c r="F11" s="6">
        <f>SUMIF(Operațiuni!$C:$C,$A11,Operațiuni!$D:$D)</f>
        <v>500</v>
      </c>
      <c r="G11" s="6">
        <f t="shared" si="0"/>
        <v>0</v>
      </c>
      <c r="H11" s="6">
        <f t="shared" si="1"/>
        <v>4500</v>
      </c>
      <c r="I11" s="6">
        <f t="shared" si="2"/>
        <v>0</v>
      </c>
      <c r="J11" s="6">
        <f t="shared" si="3"/>
        <v>4500</v>
      </c>
    </row>
    <row r="12" spans="1:10" x14ac:dyDescent="0.25">
      <c r="A12" s="4" t="s">
        <v>21</v>
      </c>
      <c r="B12" s="4" t="s">
        <v>22</v>
      </c>
      <c r="C12" s="5">
        <v>12000</v>
      </c>
      <c r="D12" s="5">
        <v>0</v>
      </c>
      <c r="E12" s="6">
        <f>SUMIF(Operațiuni!$B:$B,$A12,Operațiuni!$D:$D)</f>
        <v>5000</v>
      </c>
      <c r="F12" s="6">
        <f>SUMIF(Operațiuni!$C:$C,$A12,Operațiuni!$D:$D)</f>
        <v>6000</v>
      </c>
      <c r="G12" s="6">
        <f t="shared" si="0"/>
        <v>17000</v>
      </c>
      <c r="H12" s="6">
        <f t="shared" si="1"/>
        <v>6000</v>
      </c>
      <c r="I12" s="6">
        <f t="shared" si="2"/>
        <v>11000</v>
      </c>
      <c r="J12" s="6">
        <f t="shared" si="3"/>
        <v>0</v>
      </c>
    </row>
    <row r="13" spans="1:10" x14ac:dyDescent="0.25">
      <c r="A13" s="4" t="s">
        <v>23</v>
      </c>
      <c r="B13" s="4" t="s">
        <v>24</v>
      </c>
      <c r="C13" s="5">
        <v>0</v>
      </c>
      <c r="D13" s="5">
        <v>10000</v>
      </c>
      <c r="E13" s="6">
        <f>SUMIF(Operațiuni!$B:$B,$A13,Operațiuni!$D:$D)</f>
        <v>5000</v>
      </c>
      <c r="F13" s="6">
        <f>SUMIF(Operațiuni!$C:$C,$A13,Operațiuni!$D:$D)</f>
        <v>7260</v>
      </c>
      <c r="G13" s="6">
        <f t="shared" si="0"/>
        <v>5000</v>
      </c>
      <c r="H13" s="6">
        <f t="shared" si="1"/>
        <v>17260</v>
      </c>
      <c r="I13" s="6">
        <f t="shared" si="2"/>
        <v>0</v>
      </c>
      <c r="J13" s="6">
        <f t="shared" si="3"/>
        <v>12260</v>
      </c>
    </row>
    <row r="14" spans="1:10" x14ac:dyDescent="0.25">
      <c r="A14" s="4" t="s">
        <v>25</v>
      </c>
      <c r="B14" s="4" t="s">
        <v>26</v>
      </c>
      <c r="C14" s="5">
        <v>8000</v>
      </c>
      <c r="D14" s="5">
        <v>0</v>
      </c>
      <c r="E14" s="6">
        <f>SUMIF(Operațiuni!$B:$B,$A14,Operațiuni!$D:$D)</f>
        <v>12100</v>
      </c>
      <c r="F14" s="6">
        <f>SUMIF(Operațiuni!$C:$C,$A14,Operațiuni!$D:$D)</f>
        <v>9000</v>
      </c>
      <c r="G14" s="6">
        <f t="shared" si="0"/>
        <v>20100</v>
      </c>
      <c r="H14" s="6">
        <f t="shared" si="1"/>
        <v>9000</v>
      </c>
      <c r="I14" s="6">
        <f t="shared" si="2"/>
        <v>11100</v>
      </c>
      <c r="J14" s="6">
        <f t="shared" si="3"/>
        <v>0</v>
      </c>
    </row>
    <row r="15" spans="1:10" x14ac:dyDescent="0.25">
      <c r="A15" s="4" t="s">
        <v>27</v>
      </c>
      <c r="B15" s="4" t="s">
        <v>28</v>
      </c>
      <c r="C15" s="5">
        <v>0</v>
      </c>
      <c r="D15" s="5">
        <v>1500</v>
      </c>
      <c r="E15" s="6">
        <f>SUMIF(Operațiuni!$B:$B,$A15,Operațiuni!$D:$D)</f>
        <v>1500</v>
      </c>
      <c r="F15" s="6">
        <f>SUMIF(Operațiuni!$C:$C,$A15,Operațiuni!$D:$D)</f>
        <v>840</v>
      </c>
      <c r="G15" s="6">
        <f t="shared" si="0"/>
        <v>1500</v>
      </c>
      <c r="H15" s="6">
        <f t="shared" si="1"/>
        <v>2340</v>
      </c>
      <c r="I15" s="6">
        <f t="shared" si="2"/>
        <v>0</v>
      </c>
      <c r="J15" s="6">
        <f t="shared" si="3"/>
        <v>840</v>
      </c>
    </row>
    <row r="16" spans="1:10" x14ac:dyDescent="0.25">
      <c r="A16" s="4" t="s">
        <v>29</v>
      </c>
      <c r="B16" s="4" t="s">
        <v>30</v>
      </c>
      <c r="C16" s="5">
        <v>0</v>
      </c>
      <c r="D16" s="5">
        <v>0</v>
      </c>
      <c r="E16" s="6">
        <f>SUMIF(Operațiuni!$B:$B,$A16,Operațiuni!$D:$D)</f>
        <v>1260</v>
      </c>
      <c r="F16" s="6">
        <f>SUMIF(Operațiuni!$C:$C,$A16,Operațiuni!$D:$D)</f>
        <v>1260</v>
      </c>
      <c r="G16" s="6">
        <f t="shared" si="0"/>
        <v>1260</v>
      </c>
      <c r="H16" s="6">
        <f t="shared" si="1"/>
        <v>1260</v>
      </c>
      <c r="I16" s="6">
        <f t="shared" si="2"/>
        <v>0</v>
      </c>
      <c r="J16" s="6">
        <f t="shared" si="3"/>
        <v>0</v>
      </c>
    </row>
    <row r="17" spans="1:10" x14ac:dyDescent="0.25">
      <c r="A17" s="4" t="s">
        <v>31</v>
      </c>
      <c r="B17" s="4" t="s">
        <v>32</v>
      </c>
      <c r="C17" s="5">
        <v>0</v>
      </c>
      <c r="D17" s="5">
        <v>0</v>
      </c>
      <c r="E17" s="6">
        <f>SUMIF(Operațiuni!$B:$B,$A17,Operațiuni!$D:$D)</f>
        <v>2100</v>
      </c>
      <c r="F17" s="6">
        <f>SUMIF(Operațiuni!$C:$C,$A17,Operațiuni!$D:$D)</f>
        <v>2100</v>
      </c>
      <c r="G17" s="6">
        <f t="shared" si="0"/>
        <v>2100</v>
      </c>
      <c r="H17" s="6">
        <f t="shared" si="1"/>
        <v>2100</v>
      </c>
      <c r="I17" s="6">
        <f t="shared" si="2"/>
        <v>0</v>
      </c>
      <c r="J17" s="6">
        <f t="shared" si="3"/>
        <v>0</v>
      </c>
    </row>
    <row r="18" spans="1:10" x14ac:dyDescent="0.25">
      <c r="A18" s="4" t="s">
        <v>33</v>
      </c>
      <c r="B18" s="4" t="s">
        <v>34</v>
      </c>
      <c r="C18" s="5">
        <v>15000</v>
      </c>
      <c r="D18" s="5">
        <v>0</v>
      </c>
      <c r="E18" s="6">
        <f>SUMIF(Operațiuni!$B:$B,$A18,Operațiuni!$D:$D)</f>
        <v>9000</v>
      </c>
      <c r="F18" s="6">
        <f>SUMIF(Operațiuni!$C:$C,$A18,Operațiuni!$D:$D)</f>
        <v>7500</v>
      </c>
      <c r="G18" s="6">
        <f t="shared" si="0"/>
        <v>24000</v>
      </c>
      <c r="H18" s="6">
        <f t="shared" si="1"/>
        <v>7500</v>
      </c>
      <c r="I18" s="6">
        <f t="shared" si="2"/>
        <v>16500</v>
      </c>
      <c r="J18" s="6">
        <f t="shared" si="3"/>
        <v>0</v>
      </c>
    </row>
    <row r="19" spans="1:10" x14ac:dyDescent="0.25">
      <c r="A19" s="4" t="s">
        <v>35</v>
      </c>
      <c r="B19" s="4" t="s">
        <v>36</v>
      </c>
      <c r="C19" s="5">
        <v>1500</v>
      </c>
      <c r="D19" s="5">
        <v>0</v>
      </c>
      <c r="E19" s="6">
        <f>SUMIF(Operațiuni!$B:$B,$A19,Operațiuni!$D:$D)</f>
        <v>1000</v>
      </c>
      <c r="F19" s="6">
        <f>SUMIF(Operațiuni!$C:$C,$A19,Operațiuni!$D:$D)</f>
        <v>0</v>
      </c>
      <c r="G19" s="6">
        <f t="shared" si="0"/>
        <v>2500</v>
      </c>
      <c r="H19" s="6">
        <f t="shared" si="1"/>
        <v>0</v>
      </c>
      <c r="I19" s="6">
        <f t="shared" si="2"/>
        <v>2500</v>
      </c>
      <c r="J19" s="6">
        <f t="shared" si="3"/>
        <v>0</v>
      </c>
    </row>
    <row r="20" spans="1:10" x14ac:dyDescent="0.25">
      <c r="A20" s="4" t="s">
        <v>37</v>
      </c>
      <c r="B20" s="4" t="s">
        <v>38</v>
      </c>
      <c r="C20" s="5">
        <v>0</v>
      </c>
      <c r="D20" s="5">
        <v>0</v>
      </c>
      <c r="E20" s="6">
        <f>SUMIF(Operațiuni!$B:$B,$A20,Operațiuni!$D:$D)</f>
        <v>6000</v>
      </c>
      <c r="F20" s="6">
        <f>SUMIF(Operațiuni!$C:$C,$A20,Operațiuni!$D:$D)</f>
        <v>6000</v>
      </c>
      <c r="G20" s="6">
        <f t="shared" si="0"/>
        <v>6000</v>
      </c>
      <c r="H20" s="6">
        <f t="shared" si="1"/>
        <v>6000</v>
      </c>
      <c r="I20" s="6">
        <f t="shared" si="2"/>
        <v>0</v>
      </c>
      <c r="J20" s="6">
        <f t="shared" si="3"/>
        <v>0</v>
      </c>
    </row>
    <row r="21" spans="1:10" x14ac:dyDescent="0.25">
      <c r="A21" s="4" t="s">
        <v>39</v>
      </c>
      <c r="B21" s="4" t="s">
        <v>40</v>
      </c>
      <c r="C21" s="5">
        <v>0</v>
      </c>
      <c r="D21" s="5">
        <v>0</v>
      </c>
      <c r="E21" s="6">
        <f>SUMIF(Operațiuni!$B:$B,$A21,Operațiuni!$D:$D)</f>
        <v>1000</v>
      </c>
      <c r="F21" s="6">
        <f>SUMIF(Operațiuni!$C:$C,$A21,Operațiuni!$D:$D)</f>
        <v>1000</v>
      </c>
      <c r="G21" s="6">
        <f t="shared" si="0"/>
        <v>1000</v>
      </c>
      <c r="H21" s="6">
        <f t="shared" si="1"/>
        <v>1000</v>
      </c>
      <c r="I21" s="6">
        <f t="shared" si="2"/>
        <v>0</v>
      </c>
      <c r="J21" s="6">
        <f t="shared" si="3"/>
        <v>0</v>
      </c>
    </row>
    <row r="22" spans="1:10" x14ac:dyDescent="0.25">
      <c r="A22" s="4" t="s">
        <v>41</v>
      </c>
      <c r="B22" s="4" t="s">
        <v>42</v>
      </c>
      <c r="C22" s="5">
        <v>0</v>
      </c>
      <c r="D22" s="5">
        <v>0</v>
      </c>
      <c r="E22" s="6">
        <f>SUMIF(Operațiuni!$B:$B,$A22,Operațiuni!$D:$D)</f>
        <v>500</v>
      </c>
      <c r="F22" s="6">
        <f>SUMIF(Operațiuni!$C:$C,$A22,Operațiuni!$D:$D)</f>
        <v>500</v>
      </c>
      <c r="G22" s="6">
        <f t="shared" si="0"/>
        <v>500</v>
      </c>
      <c r="H22" s="6">
        <f t="shared" si="1"/>
        <v>500</v>
      </c>
      <c r="I22" s="6">
        <f t="shared" si="2"/>
        <v>0</v>
      </c>
      <c r="J22" s="6">
        <f t="shared" si="3"/>
        <v>0</v>
      </c>
    </row>
    <row r="23" spans="1:10" x14ac:dyDescent="0.25">
      <c r="A23" s="4" t="s">
        <v>43</v>
      </c>
      <c r="B23" s="4" t="s">
        <v>44</v>
      </c>
      <c r="C23" s="5">
        <v>0</v>
      </c>
      <c r="D23" s="5">
        <v>0</v>
      </c>
      <c r="E23" s="6">
        <f>SUMIF(Operațiuni!$B:$B,$A23,Operațiuni!$D:$D)</f>
        <v>10000</v>
      </c>
      <c r="F23" s="6">
        <f>SUMIF(Operațiuni!$C:$C,$A23,Operațiuni!$D:$D)</f>
        <v>10000</v>
      </c>
      <c r="G23" s="6">
        <f t="shared" si="0"/>
        <v>10000</v>
      </c>
      <c r="H23" s="6">
        <f t="shared" si="1"/>
        <v>10000</v>
      </c>
      <c r="I23" s="6">
        <f t="shared" si="2"/>
        <v>0</v>
      </c>
      <c r="J23" s="6">
        <f t="shared" si="3"/>
        <v>0</v>
      </c>
    </row>
    <row r="24" spans="1:10" x14ac:dyDescent="0.25">
      <c r="A24" s="15" t="s">
        <v>45</v>
      </c>
      <c r="B24" s="15"/>
      <c r="C24" s="8">
        <f t="shared" ref="C24:J24" si="4">SUM(C7:C23)</f>
        <v>56500</v>
      </c>
      <c r="D24" s="8">
        <f t="shared" si="4"/>
        <v>56500</v>
      </c>
      <c r="E24" s="8">
        <f t="shared" si="4"/>
        <v>61960</v>
      </c>
      <c r="F24" s="8">
        <f t="shared" si="4"/>
        <v>61960</v>
      </c>
      <c r="G24" s="8">
        <f t="shared" si="4"/>
        <v>118460</v>
      </c>
      <c r="H24" s="8">
        <f t="shared" si="4"/>
        <v>118460</v>
      </c>
      <c r="I24" s="8">
        <f t="shared" si="4"/>
        <v>61100</v>
      </c>
      <c r="J24" s="8">
        <f t="shared" si="4"/>
        <v>61100</v>
      </c>
    </row>
    <row r="25" spans="1:10" x14ac:dyDescent="0.25">
      <c r="A25" s="15" t="s">
        <v>46</v>
      </c>
      <c r="B25" s="15"/>
      <c r="C25" s="16" t="str">
        <f>IF(ROUND(C24-D24,2)=0,"Se închide","Diferență")</f>
        <v>Se închide</v>
      </c>
      <c r="D25" s="15"/>
      <c r="E25" s="16" t="str">
        <f>IF(ROUND(E24-F24,2)=0,"Se închide","Diferență")</f>
        <v>Se închide</v>
      </c>
      <c r="F25" s="15"/>
      <c r="G25" s="16" t="str">
        <f>IF(ROUND(G24-H24,2)=0,"Se închide","Diferență")</f>
        <v>Se închide</v>
      </c>
      <c r="H25" s="15"/>
      <c r="I25" s="16" t="str">
        <f>IF(ROUND(I24-J24,2)=0,"Se închide","Diferență")</f>
        <v>Se închide</v>
      </c>
      <c r="J25" s="15"/>
    </row>
  </sheetData>
  <mergeCells count="12">
    <mergeCell ref="I25:J25"/>
    <mergeCell ref="G25:H25"/>
    <mergeCell ref="C5:D5"/>
    <mergeCell ref="G5:H5"/>
    <mergeCell ref="E5:F5"/>
    <mergeCell ref="I5:J5"/>
    <mergeCell ref="A5:A6"/>
    <mergeCell ref="A24:B24"/>
    <mergeCell ref="A25:B25"/>
    <mergeCell ref="E25:F25"/>
    <mergeCell ref="C25:D25"/>
    <mergeCell ref="B5:B6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8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9" customWidth="1"/>
    <col min="2" max="2" width="50" customWidth="1"/>
    <col min="3" max="10" width="13" customWidth="1"/>
  </cols>
  <sheetData>
    <row r="1" spans="1:10" ht="18" x14ac:dyDescent="0.25">
      <c r="A1" s="1" t="s">
        <v>47</v>
      </c>
    </row>
    <row r="2" spans="1:10" x14ac:dyDescent="0.25">
      <c r="A2" s="2" t="s">
        <v>1</v>
      </c>
    </row>
    <row r="3" spans="1:10" x14ac:dyDescent="0.25">
      <c r="A3" s="2" t="s">
        <v>48</v>
      </c>
    </row>
    <row r="5" spans="1:10" x14ac:dyDescent="0.25">
      <c r="A5" s="14" t="s">
        <v>3</v>
      </c>
      <c r="B5" s="14" t="s">
        <v>4</v>
      </c>
      <c r="C5" s="14" t="s">
        <v>5</v>
      </c>
      <c r="D5" s="14"/>
      <c r="E5" s="14" t="s">
        <v>6</v>
      </c>
      <c r="F5" s="14"/>
      <c r="G5" s="14" t="s">
        <v>7</v>
      </c>
      <c r="H5" s="14"/>
      <c r="I5" s="14" t="s">
        <v>8</v>
      </c>
      <c r="J5" s="14"/>
    </row>
    <row r="6" spans="1:10" x14ac:dyDescent="0.25">
      <c r="A6" s="14"/>
      <c r="B6" s="14"/>
      <c r="C6" s="3" t="s">
        <v>9</v>
      </c>
      <c r="D6" s="3" t="s">
        <v>10</v>
      </c>
      <c r="E6" s="3" t="s">
        <v>9</v>
      </c>
      <c r="F6" s="3" t="s">
        <v>10</v>
      </c>
      <c r="G6" s="3" t="s">
        <v>9</v>
      </c>
      <c r="H6" s="3" t="s">
        <v>10</v>
      </c>
      <c r="I6" s="3" t="s">
        <v>9</v>
      </c>
      <c r="J6" s="3" t="s">
        <v>10</v>
      </c>
    </row>
    <row r="7" spans="1:10" x14ac:dyDescent="0.25">
      <c r="A7" s="9"/>
      <c r="B7" s="9"/>
      <c r="C7" s="10"/>
      <c r="D7" s="10"/>
      <c r="E7" s="10"/>
      <c r="F7" s="10"/>
      <c r="G7" s="6">
        <f t="shared" ref="G7:G46" si="0">C7+E7</f>
        <v>0</v>
      </c>
      <c r="H7" s="6">
        <f t="shared" ref="H7:H46" si="1">D7+F7</f>
        <v>0</v>
      </c>
      <c r="I7" s="6">
        <f t="shared" ref="I7:I46" si="2">MAX(G7-H7,0)</f>
        <v>0</v>
      </c>
      <c r="J7" s="6">
        <f t="shared" ref="J7:J46" si="3">MAX(H7-G7,0)</f>
        <v>0</v>
      </c>
    </row>
    <row r="8" spans="1:10" x14ac:dyDescent="0.25">
      <c r="A8" s="9"/>
      <c r="B8" s="9"/>
      <c r="C8" s="10"/>
      <c r="D8" s="10"/>
      <c r="E8" s="10"/>
      <c r="F8" s="10"/>
      <c r="G8" s="6">
        <f t="shared" si="0"/>
        <v>0</v>
      </c>
      <c r="H8" s="6">
        <f t="shared" si="1"/>
        <v>0</v>
      </c>
      <c r="I8" s="6">
        <f t="shared" si="2"/>
        <v>0</v>
      </c>
      <c r="J8" s="6">
        <f t="shared" si="3"/>
        <v>0</v>
      </c>
    </row>
    <row r="9" spans="1:10" x14ac:dyDescent="0.25">
      <c r="A9" s="9"/>
      <c r="B9" s="9"/>
      <c r="C9" s="10"/>
      <c r="D9" s="10"/>
      <c r="E9" s="10"/>
      <c r="F9" s="10"/>
      <c r="G9" s="6">
        <f t="shared" si="0"/>
        <v>0</v>
      </c>
      <c r="H9" s="6">
        <f t="shared" si="1"/>
        <v>0</v>
      </c>
      <c r="I9" s="6">
        <f t="shared" si="2"/>
        <v>0</v>
      </c>
      <c r="J9" s="6">
        <f t="shared" si="3"/>
        <v>0</v>
      </c>
    </row>
    <row r="10" spans="1:10" x14ac:dyDescent="0.25">
      <c r="A10" s="9"/>
      <c r="B10" s="9"/>
      <c r="C10" s="10"/>
      <c r="D10" s="10"/>
      <c r="E10" s="10"/>
      <c r="F10" s="10"/>
      <c r="G10" s="6">
        <f t="shared" si="0"/>
        <v>0</v>
      </c>
      <c r="H10" s="6">
        <f t="shared" si="1"/>
        <v>0</v>
      </c>
      <c r="I10" s="6">
        <f t="shared" si="2"/>
        <v>0</v>
      </c>
      <c r="J10" s="6">
        <f t="shared" si="3"/>
        <v>0</v>
      </c>
    </row>
    <row r="11" spans="1:10" x14ac:dyDescent="0.25">
      <c r="A11" s="9"/>
      <c r="B11" s="9"/>
      <c r="C11" s="10"/>
      <c r="D11" s="10"/>
      <c r="E11" s="10"/>
      <c r="F11" s="10"/>
      <c r="G11" s="6">
        <f t="shared" si="0"/>
        <v>0</v>
      </c>
      <c r="H11" s="6">
        <f t="shared" si="1"/>
        <v>0</v>
      </c>
      <c r="I11" s="6">
        <f t="shared" si="2"/>
        <v>0</v>
      </c>
      <c r="J11" s="6">
        <f t="shared" si="3"/>
        <v>0</v>
      </c>
    </row>
    <row r="12" spans="1:10" x14ac:dyDescent="0.25">
      <c r="A12" s="9"/>
      <c r="B12" s="9"/>
      <c r="C12" s="10"/>
      <c r="D12" s="10"/>
      <c r="E12" s="10"/>
      <c r="F12" s="10"/>
      <c r="G12" s="6">
        <f t="shared" si="0"/>
        <v>0</v>
      </c>
      <c r="H12" s="6">
        <f t="shared" si="1"/>
        <v>0</v>
      </c>
      <c r="I12" s="6">
        <f t="shared" si="2"/>
        <v>0</v>
      </c>
      <c r="J12" s="6">
        <f t="shared" si="3"/>
        <v>0</v>
      </c>
    </row>
    <row r="13" spans="1:10" x14ac:dyDescent="0.25">
      <c r="A13" s="9"/>
      <c r="B13" s="9"/>
      <c r="C13" s="10"/>
      <c r="D13" s="10"/>
      <c r="E13" s="10"/>
      <c r="F13" s="10"/>
      <c r="G13" s="6">
        <f t="shared" si="0"/>
        <v>0</v>
      </c>
      <c r="H13" s="6">
        <f t="shared" si="1"/>
        <v>0</v>
      </c>
      <c r="I13" s="6">
        <f t="shared" si="2"/>
        <v>0</v>
      </c>
      <c r="J13" s="6">
        <f t="shared" si="3"/>
        <v>0</v>
      </c>
    </row>
    <row r="14" spans="1:10" x14ac:dyDescent="0.25">
      <c r="A14" s="9"/>
      <c r="B14" s="9"/>
      <c r="C14" s="10"/>
      <c r="D14" s="10"/>
      <c r="E14" s="10"/>
      <c r="F14" s="10"/>
      <c r="G14" s="6">
        <f t="shared" si="0"/>
        <v>0</v>
      </c>
      <c r="H14" s="6">
        <f t="shared" si="1"/>
        <v>0</v>
      </c>
      <c r="I14" s="6">
        <f t="shared" si="2"/>
        <v>0</v>
      </c>
      <c r="J14" s="6">
        <f t="shared" si="3"/>
        <v>0</v>
      </c>
    </row>
    <row r="15" spans="1:10" x14ac:dyDescent="0.25">
      <c r="A15" s="9"/>
      <c r="B15" s="9"/>
      <c r="C15" s="10"/>
      <c r="D15" s="10"/>
      <c r="E15" s="10"/>
      <c r="F15" s="10"/>
      <c r="G15" s="6">
        <f t="shared" si="0"/>
        <v>0</v>
      </c>
      <c r="H15" s="6">
        <f t="shared" si="1"/>
        <v>0</v>
      </c>
      <c r="I15" s="6">
        <f t="shared" si="2"/>
        <v>0</v>
      </c>
      <c r="J15" s="6">
        <f t="shared" si="3"/>
        <v>0</v>
      </c>
    </row>
    <row r="16" spans="1:10" x14ac:dyDescent="0.25">
      <c r="A16" s="9"/>
      <c r="B16" s="9"/>
      <c r="C16" s="10"/>
      <c r="D16" s="10"/>
      <c r="E16" s="10"/>
      <c r="F16" s="10"/>
      <c r="G16" s="6">
        <f t="shared" si="0"/>
        <v>0</v>
      </c>
      <c r="H16" s="6">
        <f t="shared" si="1"/>
        <v>0</v>
      </c>
      <c r="I16" s="6">
        <f t="shared" si="2"/>
        <v>0</v>
      </c>
      <c r="J16" s="6">
        <f t="shared" si="3"/>
        <v>0</v>
      </c>
    </row>
    <row r="17" spans="1:10" x14ac:dyDescent="0.25">
      <c r="A17" s="9"/>
      <c r="B17" s="9"/>
      <c r="C17" s="10"/>
      <c r="D17" s="10"/>
      <c r="E17" s="10"/>
      <c r="F17" s="10"/>
      <c r="G17" s="6">
        <f t="shared" si="0"/>
        <v>0</v>
      </c>
      <c r="H17" s="6">
        <f t="shared" si="1"/>
        <v>0</v>
      </c>
      <c r="I17" s="6">
        <f t="shared" si="2"/>
        <v>0</v>
      </c>
      <c r="J17" s="6">
        <f t="shared" si="3"/>
        <v>0</v>
      </c>
    </row>
    <row r="18" spans="1:10" x14ac:dyDescent="0.25">
      <c r="A18" s="9"/>
      <c r="B18" s="9"/>
      <c r="C18" s="10"/>
      <c r="D18" s="10"/>
      <c r="E18" s="10"/>
      <c r="F18" s="10"/>
      <c r="G18" s="6">
        <f t="shared" si="0"/>
        <v>0</v>
      </c>
      <c r="H18" s="6">
        <f t="shared" si="1"/>
        <v>0</v>
      </c>
      <c r="I18" s="6">
        <f t="shared" si="2"/>
        <v>0</v>
      </c>
      <c r="J18" s="6">
        <f t="shared" si="3"/>
        <v>0</v>
      </c>
    </row>
    <row r="19" spans="1:10" x14ac:dyDescent="0.25">
      <c r="A19" s="9"/>
      <c r="B19" s="9"/>
      <c r="C19" s="10"/>
      <c r="D19" s="10"/>
      <c r="E19" s="10"/>
      <c r="F19" s="10"/>
      <c r="G19" s="6">
        <f t="shared" si="0"/>
        <v>0</v>
      </c>
      <c r="H19" s="6">
        <f t="shared" si="1"/>
        <v>0</v>
      </c>
      <c r="I19" s="6">
        <f t="shared" si="2"/>
        <v>0</v>
      </c>
      <c r="J19" s="6">
        <f t="shared" si="3"/>
        <v>0</v>
      </c>
    </row>
    <row r="20" spans="1:10" x14ac:dyDescent="0.25">
      <c r="A20" s="9"/>
      <c r="B20" s="9"/>
      <c r="C20" s="10"/>
      <c r="D20" s="10"/>
      <c r="E20" s="10"/>
      <c r="F20" s="10"/>
      <c r="G20" s="6">
        <f t="shared" si="0"/>
        <v>0</v>
      </c>
      <c r="H20" s="6">
        <f t="shared" si="1"/>
        <v>0</v>
      </c>
      <c r="I20" s="6">
        <f t="shared" si="2"/>
        <v>0</v>
      </c>
      <c r="J20" s="6">
        <f t="shared" si="3"/>
        <v>0</v>
      </c>
    </row>
    <row r="21" spans="1:10" x14ac:dyDescent="0.25">
      <c r="A21" s="9"/>
      <c r="B21" s="9"/>
      <c r="C21" s="10"/>
      <c r="D21" s="10"/>
      <c r="E21" s="10"/>
      <c r="F21" s="10"/>
      <c r="G21" s="6">
        <f t="shared" si="0"/>
        <v>0</v>
      </c>
      <c r="H21" s="6">
        <f t="shared" si="1"/>
        <v>0</v>
      </c>
      <c r="I21" s="6">
        <f t="shared" si="2"/>
        <v>0</v>
      </c>
      <c r="J21" s="6">
        <f t="shared" si="3"/>
        <v>0</v>
      </c>
    </row>
    <row r="22" spans="1:10" x14ac:dyDescent="0.25">
      <c r="A22" s="9"/>
      <c r="B22" s="9"/>
      <c r="C22" s="10"/>
      <c r="D22" s="10"/>
      <c r="E22" s="10"/>
      <c r="F22" s="10"/>
      <c r="G22" s="6">
        <f t="shared" si="0"/>
        <v>0</v>
      </c>
      <c r="H22" s="6">
        <f t="shared" si="1"/>
        <v>0</v>
      </c>
      <c r="I22" s="6">
        <f t="shared" si="2"/>
        <v>0</v>
      </c>
      <c r="J22" s="6">
        <f t="shared" si="3"/>
        <v>0</v>
      </c>
    </row>
    <row r="23" spans="1:10" x14ac:dyDescent="0.25">
      <c r="A23" s="9"/>
      <c r="B23" s="9"/>
      <c r="C23" s="10"/>
      <c r="D23" s="10"/>
      <c r="E23" s="10"/>
      <c r="F23" s="10"/>
      <c r="G23" s="6">
        <f t="shared" si="0"/>
        <v>0</v>
      </c>
      <c r="H23" s="6">
        <f t="shared" si="1"/>
        <v>0</v>
      </c>
      <c r="I23" s="6">
        <f t="shared" si="2"/>
        <v>0</v>
      </c>
      <c r="J23" s="6">
        <f t="shared" si="3"/>
        <v>0</v>
      </c>
    </row>
    <row r="24" spans="1:10" x14ac:dyDescent="0.25">
      <c r="A24" s="9"/>
      <c r="B24" s="9"/>
      <c r="C24" s="10"/>
      <c r="D24" s="10"/>
      <c r="E24" s="10"/>
      <c r="F24" s="10"/>
      <c r="G24" s="6">
        <f t="shared" si="0"/>
        <v>0</v>
      </c>
      <c r="H24" s="6">
        <f t="shared" si="1"/>
        <v>0</v>
      </c>
      <c r="I24" s="6">
        <f t="shared" si="2"/>
        <v>0</v>
      </c>
      <c r="J24" s="6">
        <f t="shared" si="3"/>
        <v>0</v>
      </c>
    </row>
    <row r="25" spans="1:10" x14ac:dyDescent="0.25">
      <c r="A25" s="9"/>
      <c r="B25" s="9"/>
      <c r="C25" s="10"/>
      <c r="D25" s="10"/>
      <c r="E25" s="10"/>
      <c r="F25" s="10"/>
      <c r="G25" s="6">
        <f t="shared" si="0"/>
        <v>0</v>
      </c>
      <c r="H25" s="6">
        <f t="shared" si="1"/>
        <v>0</v>
      </c>
      <c r="I25" s="6">
        <f t="shared" si="2"/>
        <v>0</v>
      </c>
      <c r="J25" s="6">
        <f t="shared" si="3"/>
        <v>0</v>
      </c>
    </row>
    <row r="26" spans="1:10" x14ac:dyDescent="0.25">
      <c r="A26" s="9"/>
      <c r="B26" s="9"/>
      <c r="C26" s="10"/>
      <c r="D26" s="10"/>
      <c r="E26" s="10"/>
      <c r="F26" s="10"/>
      <c r="G26" s="6">
        <f t="shared" si="0"/>
        <v>0</v>
      </c>
      <c r="H26" s="6">
        <f t="shared" si="1"/>
        <v>0</v>
      </c>
      <c r="I26" s="6">
        <f t="shared" si="2"/>
        <v>0</v>
      </c>
      <c r="J26" s="6">
        <f t="shared" si="3"/>
        <v>0</v>
      </c>
    </row>
    <row r="27" spans="1:10" x14ac:dyDescent="0.25">
      <c r="A27" s="9"/>
      <c r="B27" s="9"/>
      <c r="C27" s="10"/>
      <c r="D27" s="10"/>
      <c r="E27" s="10"/>
      <c r="F27" s="10"/>
      <c r="G27" s="6">
        <f t="shared" si="0"/>
        <v>0</v>
      </c>
      <c r="H27" s="6">
        <f t="shared" si="1"/>
        <v>0</v>
      </c>
      <c r="I27" s="6">
        <f t="shared" si="2"/>
        <v>0</v>
      </c>
      <c r="J27" s="6">
        <f t="shared" si="3"/>
        <v>0</v>
      </c>
    </row>
    <row r="28" spans="1:10" x14ac:dyDescent="0.25">
      <c r="A28" s="9"/>
      <c r="B28" s="9"/>
      <c r="C28" s="10"/>
      <c r="D28" s="10"/>
      <c r="E28" s="10"/>
      <c r="F28" s="10"/>
      <c r="G28" s="6">
        <f t="shared" si="0"/>
        <v>0</v>
      </c>
      <c r="H28" s="6">
        <f t="shared" si="1"/>
        <v>0</v>
      </c>
      <c r="I28" s="6">
        <f t="shared" si="2"/>
        <v>0</v>
      </c>
      <c r="J28" s="6">
        <f t="shared" si="3"/>
        <v>0</v>
      </c>
    </row>
    <row r="29" spans="1:10" x14ac:dyDescent="0.25">
      <c r="A29" s="9"/>
      <c r="B29" s="9"/>
      <c r="C29" s="10"/>
      <c r="D29" s="10"/>
      <c r="E29" s="10"/>
      <c r="F29" s="10"/>
      <c r="G29" s="6">
        <f t="shared" si="0"/>
        <v>0</v>
      </c>
      <c r="H29" s="6">
        <f t="shared" si="1"/>
        <v>0</v>
      </c>
      <c r="I29" s="6">
        <f t="shared" si="2"/>
        <v>0</v>
      </c>
      <c r="J29" s="6">
        <f t="shared" si="3"/>
        <v>0</v>
      </c>
    </row>
    <row r="30" spans="1:10" x14ac:dyDescent="0.25">
      <c r="A30" s="9"/>
      <c r="B30" s="9"/>
      <c r="C30" s="10"/>
      <c r="D30" s="10"/>
      <c r="E30" s="10"/>
      <c r="F30" s="10"/>
      <c r="G30" s="6">
        <f t="shared" si="0"/>
        <v>0</v>
      </c>
      <c r="H30" s="6">
        <f t="shared" si="1"/>
        <v>0</v>
      </c>
      <c r="I30" s="6">
        <f t="shared" si="2"/>
        <v>0</v>
      </c>
      <c r="J30" s="6">
        <f t="shared" si="3"/>
        <v>0</v>
      </c>
    </row>
    <row r="31" spans="1:10" x14ac:dyDescent="0.25">
      <c r="A31" s="9"/>
      <c r="B31" s="9"/>
      <c r="C31" s="10"/>
      <c r="D31" s="10"/>
      <c r="E31" s="10"/>
      <c r="F31" s="10"/>
      <c r="G31" s="6">
        <f t="shared" si="0"/>
        <v>0</v>
      </c>
      <c r="H31" s="6">
        <f t="shared" si="1"/>
        <v>0</v>
      </c>
      <c r="I31" s="6">
        <f t="shared" si="2"/>
        <v>0</v>
      </c>
      <c r="J31" s="6">
        <f t="shared" si="3"/>
        <v>0</v>
      </c>
    </row>
    <row r="32" spans="1:10" x14ac:dyDescent="0.25">
      <c r="A32" s="9"/>
      <c r="B32" s="9"/>
      <c r="C32" s="10"/>
      <c r="D32" s="10"/>
      <c r="E32" s="10"/>
      <c r="F32" s="10"/>
      <c r="G32" s="6">
        <f t="shared" si="0"/>
        <v>0</v>
      </c>
      <c r="H32" s="6">
        <f t="shared" si="1"/>
        <v>0</v>
      </c>
      <c r="I32" s="6">
        <f t="shared" si="2"/>
        <v>0</v>
      </c>
      <c r="J32" s="6">
        <f t="shared" si="3"/>
        <v>0</v>
      </c>
    </row>
    <row r="33" spans="1:10" x14ac:dyDescent="0.25">
      <c r="A33" s="9"/>
      <c r="B33" s="9"/>
      <c r="C33" s="10"/>
      <c r="D33" s="10"/>
      <c r="E33" s="10"/>
      <c r="F33" s="10"/>
      <c r="G33" s="6">
        <f t="shared" si="0"/>
        <v>0</v>
      </c>
      <c r="H33" s="6">
        <f t="shared" si="1"/>
        <v>0</v>
      </c>
      <c r="I33" s="6">
        <f t="shared" si="2"/>
        <v>0</v>
      </c>
      <c r="J33" s="6">
        <f t="shared" si="3"/>
        <v>0</v>
      </c>
    </row>
    <row r="34" spans="1:10" x14ac:dyDescent="0.25">
      <c r="A34" s="9"/>
      <c r="B34" s="9"/>
      <c r="C34" s="10"/>
      <c r="D34" s="10"/>
      <c r="E34" s="10"/>
      <c r="F34" s="10"/>
      <c r="G34" s="6">
        <f t="shared" si="0"/>
        <v>0</v>
      </c>
      <c r="H34" s="6">
        <f t="shared" si="1"/>
        <v>0</v>
      </c>
      <c r="I34" s="6">
        <f t="shared" si="2"/>
        <v>0</v>
      </c>
      <c r="J34" s="6">
        <f t="shared" si="3"/>
        <v>0</v>
      </c>
    </row>
    <row r="35" spans="1:10" x14ac:dyDescent="0.25">
      <c r="A35" s="9"/>
      <c r="B35" s="9"/>
      <c r="C35" s="10"/>
      <c r="D35" s="10"/>
      <c r="E35" s="10"/>
      <c r="F35" s="10"/>
      <c r="G35" s="6">
        <f t="shared" si="0"/>
        <v>0</v>
      </c>
      <c r="H35" s="6">
        <f t="shared" si="1"/>
        <v>0</v>
      </c>
      <c r="I35" s="6">
        <f t="shared" si="2"/>
        <v>0</v>
      </c>
      <c r="J35" s="6">
        <f t="shared" si="3"/>
        <v>0</v>
      </c>
    </row>
    <row r="36" spans="1:10" x14ac:dyDescent="0.25">
      <c r="A36" s="9"/>
      <c r="B36" s="9"/>
      <c r="C36" s="10"/>
      <c r="D36" s="10"/>
      <c r="E36" s="10"/>
      <c r="F36" s="10"/>
      <c r="G36" s="6">
        <f t="shared" si="0"/>
        <v>0</v>
      </c>
      <c r="H36" s="6">
        <f t="shared" si="1"/>
        <v>0</v>
      </c>
      <c r="I36" s="6">
        <f t="shared" si="2"/>
        <v>0</v>
      </c>
      <c r="J36" s="6">
        <f t="shared" si="3"/>
        <v>0</v>
      </c>
    </row>
    <row r="37" spans="1:10" x14ac:dyDescent="0.25">
      <c r="A37" s="9"/>
      <c r="B37" s="9"/>
      <c r="C37" s="10"/>
      <c r="D37" s="10"/>
      <c r="E37" s="10"/>
      <c r="F37" s="10"/>
      <c r="G37" s="6">
        <f t="shared" si="0"/>
        <v>0</v>
      </c>
      <c r="H37" s="6">
        <f t="shared" si="1"/>
        <v>0</v>
      </c>
      <c r="I37" s="6">
        <f t="shared" si="2"/>
        <v>0</v>
      </c>
      <c r="J37" s="6">
        <f t="shared" si="3"/>
        <v>0</v>
      </c>
    </row>
    <row r="38" spans="1:10" x14ac:dyDescent="0.25">
      <c r="A38" s="9"/>
      <c r="B38" s="9"/>
      <c r="C38" s="10"/>
      <c r="D38" s="10"/>
      <c r="E38" s="10"/>
      <c r="F38" s="10"/>
      <c r="G38" s="6">
        <f t="shared" si="0"/>
        <v>0</v>
      </c>
      <c r="H38" s="6">
        <f t="shared" si="1"/>
        <v>0</v>
      </c>
      <c r="I38" s="6">
        <f t="shared" si="2"/>
        <v>0</v>
      </c>
      <c r="J38" s="6">
        <f t="shared" si="3"/>
        <v>0</v>
      </c>
    </row>
    <row r="39" spans="1:10" x14ac:dyDescent="0.25">
      <c r="A39" s="9"/>
      <c r="B39" s="9"/>
      <c r="C39" s="10"/>
      <c r="D39" s="10"/>
      <c r="E39" s="10"/>
      <c r="F39" s="10"/>
      <c r="G39" s="6">
        <f t="shared" si="0"/>
        <v>0</v>
      </c>
      <c r="H39" s="6">
        <f t="shared" si="1"/>
        <v>0</v>
      </c>
      <c r="I39" s="6">
        <f t="shared" si="2"/>
        <v>0</v>
      </c>
      <c r="J39" s="6">
        <f t="shared" si="3"/>
        <v>0</v>
      </c>
    </row>
    <row r="40" spans="1:10" x14ac:dyDescent="0.25">
      <c r="A40" s="9"/>
      <c r="B40" s="9"/>
      <c r="C40" s="10"/>
      <c r="D40" s="10"/>
      <c r="E40" s="10"/>
      <c r="F40" s="10"/>
      <c r="G40" s="6">
        <f t="shared" si="0"/>
        <v>0</v>
      </c>
      <c r="H40" s="6">
        <f t="shared" si="1"/>
        <v>0</v>
      </c>
      <c r="I40" s="6">
        <f t="shared" si="2"/>
        <v>0</v>
      </c>
      <c r="J40" s="6">
        <f t="shared" si="3"/>
        <v>0</v>
      </c>
    </row>
    <row r="41" spans="1:10" x14ac:dyDescent="0.25">
      <c r="A41" s="9"/>
      <c r="B41" s="9"/>
      <c r="C41" s="10"/>
      <c r="D41" s="10"/>
      <c r="E41" s="10"/>
      <c r="F41" s="10"/>
      <c r="G41" s="6">
        <f t="shared" si="0"/>
        <v>0</v>
      </c>
      <c r="H41" s="6">
        <f t="shared" si="1"/>
        <v>0</v>
      </c>
      <c r="I41" s="6">
        <f t="shared" si="2"/>
        <v>0</v>
      </c>
      <c r="J41" s="6">
        <f t="shared" si="3"/>
        <v>0</v>
      </c>
    </row>
    <row r="42" spans="1:10" x14ac:dyDescent="0.25">
      <c r="A42" s="9"/>
      <c r="B42" s="9"/>
      <c r="C42" s="10"/>
      <c r="D42" s="10"/>
      <c r="E42" s="10"/>
      <c r="F42" s="10"/>
      <c r="G42" s="6">
        <f t="shared" si="0"/>
        <v>0</v>
      </c>
      <c r="H42" s="6">
        <f t="shared" si="1"/>
        <v>0</v>
      </c>
      <c r="I42" s="6">
        <f t="shared" si="2"/>
        <v>0</v>
      </c>
      <c r="J42" s="6">
        <f t="shared" si="3"/>
        <v>0</v>
      </c>
    </row>
    <row r="43" spans="1:10" x14ac:dyDescent="0.25">
      <c r="A43" s="9"/>
      <c r="B43" s="9"/>
      <c r="C43" s="10"/>
      <c r="D43" s="10"/>
      <c r="E43" s="10"/>
      <c r="F43" s="10"/>
      <c r="G43" s="6">
        <f t="shared" si="0"/>
        <v>0</v>
      </c>
      <c r="H43" s="6">
        <f t="shared" si="1"/>
        <v>0</v>
      </c>
      <c r="I43" s="6">
        <f t="shared" si="2"/>
        <v>0</v>
      </c>
      <c r="J43" s="6">
        <f t="shared" si="3"/>
        <v>0</v>
      </c>
    </row>
    <row r="44" spans="1:10" x14ac:dyDescent="0.25">
      <c r="A44" s="9"/>
      <c r="B44" s="9"/>
      <c r="C44" s="10"/>
      <c r="D44" s="10"/>
      <c r="E44" s="10"/>
      <c r="F44" s="10"/>
      <c r="G44" s="6">
        <f t="shared" si="0"/>
        <v>0</v>
      </c>
      <c r="H44" s="6">
        <f t="shared" si="1"/>
        <v>0</v>
      </c>
      <c r="I44" s="6">
        <f t="shared" si="2"/>
        <v>0</v>
      </c>
      <c r="J44" s="6">
        <f t="shared" si="3"/>
        <v>0</v>
      </c>
    </row>
    <row r="45" spans="1:10" x14ac:dyDescent="0.25">
      <c r="A45" s="9"/>
      <c r="B45" s="9"/>
      <c r="C45" s="10"/>
      <c r="D45" s="10"/>
      <c r="E45" s="10"/>
      <c r="F45" s="10"/>
      <c r="G45" s="6">
        <f t="shared" si="0"/>
        <v>0</v>
      </c>
      <c r="H45" s="6">
        <f t="shared" si="1"/>
        <v>0</v>
      </c>
      <c r="I45" s="6">
        <f t="shared" si="2"/>
        <v>0</v>
      </c>
      <c r="J45" s="6">
        <f t="shared" si="3"/>
        <v>0</v>
      </c>
    </row>
    <row r="46" spans="1:10" x14ac:dyDescent="0.25">
      <c r="A46" s="9"/>
      <c r="B46" s="9"/>
      <c r="C46" s="10"/>
      <c r="D46" s="10"/>
      <c r="E46" s="10"/>
      <c r="F46" s="10"/>
      <c r="G46" s="6">
        <f t="shared" si="0"/>
        <v>0</v>
      </c>
      <c r="H46" s="6">
        <f t="shared" si="1"/>
        <v>0</v>
      </c>
      <c r="I46" s="6">
        <f t="shared" si="2"/>
        <v>0</v>
      </c>
      <c r="J46" s="6">
        <f t="shared" si="3"/>
        <v>0</v>
      </c>
    </row>
    <row r="47" spans="1:10" x14ac:dyDescent="0.25">
      <c r="A47" s="15" t="s">
        <v>45</v>
      </c>
      <c r="B47" s="15"/>
      <c r="C47" s="8">
        <f t="shared" ref="C47:J47" si="4">SUM(C7:C46)</f>
        <v>0</v>
      </c>
      <c r="D47" s="8">
        <f t="shared" si="4"/>
        <v>0</v>
      </c>
      <c r="E47" s="8">
        <f t="shared" si="4"/>
        <v>0</v>
      </c>
      <c r="F47" s="8">
        <f t="shared" si="4"/>
        <v>0</v>
      </c>
      <c r="G47" s="8">
        <f t="shared" si="4"/>
        <v>0</v>
      </c>
      <c r="H47" s="8">
        <f t="shared" si="4"/>
        <v>0</v>
      </c>
      <c r="I47" s="8">
        <f t="shared" si="4"/>
        <v>0</v>
      </c>
      <c r="J47" s="8">
        <f t="shared" si="4"/>
        <v>0</v>
      </c>
    </row>
    <row r="48" spans="1:10" x14ac:dyDescent="0.25">
      <c r="A48" s="15" t="s">
        <v>46</v>
      </c>
      <c r="B48" s="15"/>
      <c r="C48" s="16" t="str">
        <f>IF(ROUND(C47-D47,2)=0,"Se închide","Diferență")</f>
        <v>Se închide</v>
      </c>
      <c r="D48" s="15"/>
      <c r="E48" s="16" t="str">
        <f>IF(ROUND(E47-F47,2)=0,"Se închide","Diferență")</f>
        <v>Se închide</v>
      </c>
      <c r="F48" s="15"/>
      <c r="G48" s="16" t="str">
        <f>IF(ROUND(G47-H47,2)=0,"Se închide","Diferență")</f>
        <v>Se închide</v>
      </c>
      <c r="H48" s="15"/>
      <c r="I48" s="16" t="str">
        <f>IF(ROUND(I47-J47,2)=0,"Se închide","Diferență")</f>
        <v>Se închide</v>
      </c>
      <c r="J48" s="15"/>
    </row>
  </sheetData>
  <mergeCells count="12">
    <mergeCell ref="I5:J5"/>
    <mergeCell ref="E48:F48"/>
    <mergeCell ref="C48:D48"/>
    <mergeCell ref="I48:J48"/>
    <mergeCell ref="G48:H48"/>
    <mergeCell ref="A5:A6"/>
    <mergeCell ref="A48:B48"/>
    <mergeCell ref="C5:D5"/>
    <mergeCell ref="A47:B47"/>
    <mergeCell ref="G5:H5"/>
    <mergeCell ref="E5:F5"/>
    <mergeCell ref="B5:B6"/>
  </mergeCell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50" customWidth="1"/>
    <col min="2" max="4" width="14" customWidth="1"/>
  </cols>
  <sheetData>
    <row r="1" spans="1:4" ht="18" x14ac:dyDescent="0.25">
      <c r="A1" s="1" t="s">
        <v>49</v>
      </c>
    </row>
    <row r="2" spans="1:4" x14ac:dyDescent="0.25">
      <c r="A2" s="2" t="s">
        <v>1</v>
      </c>
    </row>
    <row r="3" spans="1:4" x14ac:dyDescent="0.25">
      <c r="A3" s="2" t="s">
        <v>50</v>
      </c>
    </row>
    <row r="5" spans="1:4" x14ac:dyDescent="0.25">
      <c r="A5" s="7" t="s">
        <v>51</v>
      </c>
      <c r="B5" s="7" t="s">
        <v>52</v>
      </c>
      <c r="C5" s="7" t="s">
        <v>53</v>
      </c>
      <c r="D5" s="7" t="s">
        <v>54</v>
      </c>
    </row>
    <row r="6" spans="1:4" x14ac:dyDescent="0.25">
      <c r="A6" s="11" t="s">
        <v>55</v>
      </c>
      <c r="B6" s="12" t="s">
        <v>21</v>
      </c>
      <c r="C6" s="12" t="s">
        <v>23</v>
      </c>
      <c r="D6" s="13">
        <v>5000</v>
      </c>
    </row>
    <row r="7" spans="1:4" x14ac:dyDescent="0.25">
      <c r="A7" s="11" t="s">
        <v>56</v>
      </c>
      <c r="B7" s="12" t="s">
        <v>29</v>
      </c>
      <c r="C7" s="12" t="s">
        <v>23</v>
      </c>
      <c r="D7" s="13">
        <v>1050</v>
      </c>
    </row>
    <row r="8" spans="1:4" x14ac:dyDescent="0.25">
      <c r="A8" s="11" t="s">
        <v>57</v>
      </c>
      <c r="B8" s="12" t="s">
        <v>39</v>
      </c>
      <c r="C8" s="12" t="s">
        <v>23</v>
      </c>
      <c r="D8" s="13">
        <v>1000</v>
      </c>
    </row>
    <row r="9" spans="1:4" x14ac:dyDescent="0.25">
      <c r="A9" s="11" t="s">
        <v>58</v>
      </c>
      <c r="B9" s="12" t="s">
        <v>29</v>
      </c>
      <c r="C9" s="12" t="s">
        <v>23</v>
      </c>
      <c r="D9" s="13">
        <v>210</v>
      </c>
    </row>
    <row r="10" spans="1:4" x14ac:dyDescent="0.25">
      <c r="A10" s="11" t="s">
        <v>59</v>
      </c>
      <c r="B10" s="12" t="s">
        <v>25</v>
      </c>
      <c r="C10" s="12" t="s">
        <v>43</v>
      </c>
      <c r="D10" s="13">
        <v>10000</v>
      </c>
    </row>
    <row r="11" spans="1:4" x14ac:dyDescent="0.25">
      <c r="A11" s="11" t="s">
        <v>60</v>
      </c>
      <c r="B11" s="12" t="s">
        <v>25</v>
      </c>
      <c r="C11" s="12" t="s">
        <v>31</v>
      </c>
      <c r="D11" s="13">
        <v>2100</v>
      </c>
    </row>
    <row r="12" spans="1:4" x14ac:dyDescent="0.25">
      <c r="A12" s="11" t="s">
        <v>61</v>
      </c>
      <c r="B12" s="12" t="s">
        <v>37</v>
      </c>
      <c r="C12" s="12" t="s">
        <v>21</v>
      </c>
      <c r="D12" s="13">
        <v>6000</v>
      </c>
    </row>
    <row r="13" spans="1:4" x14ac:dyDescent="0.25">
      <c r="A13" s="11" t="s">
        <v>62</v>
      </c>
      <c r="B13" s="12" t="s">
        <v>33</v>
      </c>
      <c r="C13" s="12" t="s">
        <v>25</v>
      </c>
      <c r="D13" s="13">
        <v>9000</v>
      </c>
    </row>
    <row r="14" spans="1:4" x14ac:dyDescent="0.25">
      <c r="A14" s="11" t="s">
        <v>63</v>
      </c>
      <c r="B14" s="12" t="s">
        <v>23</v>
      </c>
      <c r="C14" s="12" t="s">
        <v>33</v>
      </c>
      <c r="D14" s="13">
        <v>5000</v>
      </c>
    </row>
    <row r="15" spans="1:4" x14ac:dyDescent="0.25">
      <c r="A15" s="11" t="s">
        <v>64</v>
      </c>
      <c r="B15" s="12" t="s">
        <v>41</v>
      </c>
      <c r="C15" s="12" t="s">
        <v>19</v>
      </c>
      <c r="D15" s="13">
        <v>500</v>
      </c>
    </row>
    <row r="16" spans="1:4" x14ac:dyDescent="0.25">
      <c r="A16" s="11" t="s">
        <v>65</v>
      </c>
      <c r="B16" s="12" t="s">
        <v>35</v>
      </c>
      <c r="C16" s="12" t="s">
        <v>33</v>
      </c>
      <c r="D16" s="13">
        <v>1000</v>
      </c>
    </row>
    <row r="17" spans="1:4" x14ac:dyDescent="0.25">
      <c r="A17" s="11" t="s">
        <v>66</v>
      </c>
      <c r="B17" s="12" t="s">
        <v>27</v>
      </c>
      <c r="C17" s="12" t="s">
        <v>33</v>
      </c>
      <c r="D17" s="13">
        <v>1500</v>
      </c>
    </row>
    <row r="18" spans="1:4" x14ac:dyDescent="0.25">
      <c r="A18" s="11" t="s">
        <v>67</v>
      </c>
      <c r="B18" s="12" t="s">
        <v>31</v>
      </c>
      <c r="C18" s="12" t="s">
        <v>29</v>
      </c>
      <c r="D18" s="13">
        <v>1260</v>
      </c>
    </row>
    <row r="19" spans="1:4" x14ac:dyDescent="0.25">
      <c r="A19" s="11" t="s">
        <v>68</v>
      </c>
      <c r="B19" s="12" t="s">
        <v>31</v>
      </c>
      <c r="C19" s="12" t="s">
        <v>27</v>
      </c>
      <c r="D19" s="13">
        <v>840</v>
      </c>
    </row>
    <row r="20" spans="1:4" x14ac:dyDescent="0.25">
      <c r="A20" s="11" t="s">
        <v>69</v>
      </c>
      <c r="B20" s="12" t="s">
        <v>15</v>
      </c>
      <c r="C20" s="12" t="s">
        <v>37</v>
      </c>
      <c r="D20" s="13">
        <v>6000</v>
      </c>
    </row>
    <row r="21" spans="1:4" x14ac:dyDescent="0.25">
      <c r="A21" s="11" t="s">
        <v>70</v>
      </c>
      <c r="B21" s="12" t="s">
        <v>15</v>
      </c>
      <c r="C21" s="12" t="s">
        <v>39</v>
      </c>
      <c r="D21" s="13">
        <v>1000</v>
      </c>
    </row>
    <row r="22" spans="1:4" x14ac:dyDescent="0.25">
      <c r="A22" s="11" t="s">
        <v>71</v>
      </c>
      <c r="B22" s="12" t="s">
        <v>15</v>
      </c>
      <c r="C22" s="12" t="s">
        <v>41</v>
      </c>
      <c r="D22" s="13">
        <v>500</v>
      </c>
    </row>
    <row r="23" spans="1:4" x14ac:dyDescent="0.25">
      <c r="A23" s="11" t="s">
        <v>72</v>
      </c>
      <c r="B23" s="12" t="s">
        <v>43</v>
      </c>
      <c r="C23" s="12" t="s">
        <v>15</v>
      </c>
      <c r="D23" s="13">
        <v>10000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completat</vt:lpstr>
      <vt:lpstr>Model gol</vt:lpstr>
      <vt:lpstr>Operațiuni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de balanță de verificare, date sintetice</dc:title>
  <dc:creator>Avolia</dc:creator>
  <cp:lastModifiedBy>Cristu, Florin</cp:lastModifiedBy>
  <dcterms:created xsi:type="dcterms:W3CDTF">2026-11-04T12:51:56Z</dcterms:created>
  <dcterms:modified xsi:type="dcterms:W3CDTF">2026-11-04T12:51:58Z</dcterms:modified>
</cp:coreProperties>
</file>